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<sst xmlns="http://schemas.openxmlformats.org/spreadsheetml/2006/main" count="36" uniqueCount="36">
  <si>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Date:</t>
  </si>
  <si>
    <t>Date</t>
  </si>
  <si>
    <t xml:space="preserve">1 ml cpm </t>
  </si>
  <si>
    <t>Bkgd cpm</t>
  </si>
  <si>
    <t>1 ml dpm</t>
  </si>
  <si>
    <t>Ship Code</t>
  </si>
  <si>
    <t>Assay Date</t>
  </si>
  <si>
    <t># Days</t>
  </si>
  <si>
    <t>Decayed Activity</t>
  </si>
  <si>
    <t>Fraction Used</t>
  </si>
  <si>
    <t>Volume (ml)</t>
  </si>
  <si>
    <t>Efficiency</t>
  </si>
  <si>
    <t>3. Solid Waste Disposal Activity</t>
  </si>
  <si>
    <t>1. Nuclide</t>
  </si>
  <si>
    <t>Nuclide</t>
  </si>
  <si>
    <t>lambda</t>
  </si>
  <si>
    <t>Volume Received</t>
  </si>
  <si>
    <t>Amount Remaining</t>
  </si>
  <si>
    <t>Remaining Activity</t>
  </si>
  <si>
    <t>Half-Life (days)</t>
  </si>
  <si>
    <t>- Liquid Activity :</t>
  </si>
  <si>
    <t>= Total Solid Activity :</t>
  </si>
  <si>
    <t>=Total Liquid Activity :</t>
  </si>
  <si>
    <t>= Total Activity Used :</t>
  </si>
  <si>
    <t>Solid Waste Tag # :</t>
  </si>
  <si>
    <t>Scintillation Vial Waste Tag # :</t>
  </si>
  <si>
    <t>+Disposal of stock vials :</t>
  </si>
  <si>
    <r>
      <t>- Sum of Non-Disposed Stock Vials</t>
    </r>
    <r>
      <rPr>
        <sz val="11"/>
        <rFont val="Arial"/>
        <family val="2"/>
      </rPr>
      <t>:</t>
    </r>
  </si>
  <si>
    <t>Liquid Waste Tag #</t>
  </si>
  <si>
    <t>- Scintillation Vial Activity :</t>
  </si>
  <si>
    <r>
      <t>Liquid Activity</t>
    </r>
    <r>
      <rPr>
        <b/>
        <sz val="10"/>
        <rFont val="Arial"/>
        <family val="2"/>
      </rPr>
      <t xml:space="preserve"> (mCi)</t>
    </r>
  </si>
  <si>
    <r>
      <t xml:space="preserve">Activity Ordered </t>
    </r>
    <r>
      <rPr>
        <sz val="10"/>
        <rFont val="Arial"/>
        <family val="2"/>
      </rPr>
      <t>(mCi)</t>
    </r>
  </si>
  <si>
    <r>
      <t xml:space="preserve">Activity Used </t>
    </r>
    <r>
      <rPr>
        <sz val="10"/>
        <rFont val="Arial"/>
        <family val="2"/>
      </rPr>
      <t xml:space="preserve"> (mCi)</t>
    </r>
  </si>
  <si>
    <t>2. Liquid Waste Accounting</t>
  </si>
  <si>
    <t>P-32</t>
  </si>
  <si>
    <t>Authorized User: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</si>
</sst>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.0000"/>
    <numFmt numFmtId="167" formatCode="0.0"/>
    <numFmt numFmtId="168" formatCode="0.00000"/>
    <numFmt numFmtId="169" formatCode="0.000000"/>
  </numFmts>
  <fonts count="5">
    <font>
      <sz val="10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ashed"/>
      <right style="dashed"/>
      <top style="dash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9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/>
    </xf>
    <xf numFmtId="0" fontId="1" fillId="0" borderId="0" xfId="0" applyFont="1" applyAlignment="1" quotePrefix="1">
      <alignment horizontal="right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 quotePrefix="1">
      <alignment horizontal="right"/>
    </xf>
    <xf numFmtId="1" fontId="1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center"/>
    </xf>
    <xf numFmtId="165" fontId="2" fillId="0" borderId="0" xfId="0" applyNumberFormat="1" applyFont="1" applyBorder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3" fillId="0" borderId="7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workbookViewId="0" topLeftCell="A1">
      <selection activeCell="I7" sqref="I7"/>
    </sheetView>
  </sheetViews>
  <sheetFormatPr defaultColWidth="9.140625" defaultRowHeight="12.75"/>
  <cols>
    <col min="1" max="1" width="10.421875" style="1" customWidth="1"/>
    <col min="2" max="2" width="11.140625" style="1" customWidth="1"/>
    <col min="3" max="3" width="11.28125" style="1" customWidth="1"/>
    <col min="4" max="4" width="10.8515625" style="1" customWidth="1"/>
    <col min="5" max="5" width="11.28125" style="1" customWidth="1"/>
    <col min="6" max="6" width="13.140625" style="1" customWidth="1"/>
    <col min="7" max="7" width="13.28125" style="1" customWidth="1"/>
    <col min="8" max="8" width="13.00390625" style="1" customWidth="1"/>
    <col min="9" max="9" width="13.421875" style="1" customWidth="1"/>
    <col min="10" max="10" width="13.7109375" style="1" customWidth="1"/>
    <col min="11" max="16384" width="9.140625" style="1" customWidth="1"/>
  </cols>
  <sheetData>
    <row r="1" spans="9:10" ht="15" thickBot="1">
      <c r="I1" s="12" t="s">
        <v>0</v>
      </c>
      <c r="J1" s="40"/>
    </row>
    <row r="2" spans="1:10" ht="19.5" customHeight="1" thickBot="1">
      <c r="A2" s="1" t="s">
        <v>13</v>
      </c>
      <c r="H2" s="2"/>
      <c r="I2" s="12" t="s">
        <v>35</v>
      </c>
      <c r="J2" s="57"/>
    </row>
    <row r="3" spans="1:8" ht="29.25" thickBot="1">
      <c r="A3" s="3" t="s">
        <v>14</v>
      </c>
      <c r="B3" s="4" t="s">
        <v>19</v>
      </c>
      <c r="C3" s="5" t="s">
        <v>15</v>
      </c>
      <c r="D3" s="6"/>
      <c r="E3" s="6"/>
      <c r="F3" s="6"/>
      <c r="G3" s="6"/>
      <c r="H3" s="2"/>
    </row>
    <row r="4" spans="1:8" ht="15" thickTop="1">
      <c r="A4" s="7" t="s">
        <v>34</v>
      </c>
      <c r="B4" s="7">
        <v>14.3</v>
      </c>
      <c r="C4" s="56">
        <f>LN(2)/B4</f>
        <v>0.04847183080838778</v>
      </c>
      <c r="H4" s="2"/>
    </row>
    <row r="5" spans="1:8" ht="14.25">
      <c r="A5" s="16"/>
      <c r="B5" s="31"/>
      <c r="C5" s="55"/>
      <c r="D5" s="32"/>
      <c r="E5" s="32"/>
      <c r="H5" s="2"/>
    </row>
    <row r="6" ht="12.75" customHeight="1">
      <c r="A6" s="1" t="s">
        <v>33</v>
      </c>
    </row>
    <row r="7" spans="1:8" s="6" customFormat="1" ht="30" customHeight="1" thickBot="1">
      <c r="A7" s="3" t="s">
        <v>1</v>
      </c>
      <c r="B7" s="3" t="s">
        <v>2</v>
      </c>
      <c r="C7" s="3" t="s">
        <v>3</v>
      </c>
      <c r="D7" s="3" t="s">
        <v>11</v>
      </c>
      <c r="E7" s="3" t="s">
        <v>4</v>
      </c>
      <c r="F7" s="3" t="s">
        <v>10</v>
      </c>
      <c r="G7" s="43" t="s">
        <v>30</v>
      </c>
      <c r="H7" s="4" t="s">
        <v>28</v>
      </c>
    </row>
    <row r="8" spans="1:8" s="12" customFormat="1" ht="16.5" thickBot="1" thickTop="1">
      <c r="A8" s="9">
        <f aca="true" t="shared" si="0" ref="A8:A13">$J$1</f>
        <v>0</v>
      </c>
      <c r="B8" s="10"/>
      <c r="C8" s="10">
        <v>0</v>
      </c>
      <c r="D8" s="11">
        <v>0.99</v>
      </c>
      <c r="E8" s="10">
        <f aca="true" t="shared" si="1" ref="E8:E13">(B8-C8)/D8</f>
        <v>0</v>
      </c>
      <c r="F8" s="38"/>
      <c r="G8" s="52">
        <f aca="true" t="shared" si="2" ref="G8:G13">(E8/2220000000)*F8</f>
        <v>0</v>
      </c>
      <c r="H8" s="39"/>
    </row>
    <row r="9" spans="1:255" s="18" customFormat="1" ht="15.75" thickBot="1">
      <c r="A9" s="9">
        <f t="shared" si="0"/>
        <v>0</v>
      </c>
      <c r="B9" s="10"/>
      <c r="C9" s="10">
        <f>$C$8</f>
        <v>0</v>
      </c>
      <c r="D9" s="11">
        <v>0.99</v>
      </c>
      <c r="E9" s="10">
        <f t="shared" si="1"/>
        <v>0</v>
      </c>
      <c r="F9" s="38"/>
      <c r="G9" s="52">
        <f t="shared" si="2"/>
        <v>0</v>
      </c>
      <c r="H9" s="39"/>
      <c r="I9" s="13"/>
      <c r="J9" s="14"/>
      <c r="K9" s="14"/>
      <c r="L9" s="15"/>
      <c r="M9" s="14"/>
      <c r="N9" s="16"/>
      <c r="O9" s="17"/>
      <c r="P9" s="14"/>
      <c r="Q9" s="13"/>
      <c r="R9" s="14"/>
      <c r="S9" s="14"/>
      <c r="T9" s="15"/>
      <c r="U9" s="14"/>
      <c r="V9" s="16"/>
      <c r="W9" s="17"/>
      <c r="X9" s="14"/>
      <c r="Y9" s="13"/>
      <c r="Z9" s="14"/>
      <c r="AA9" s="14"/>
      <c r="AB9" s="15"/>
      <c r="AC9" s="14"/>
      <c r="AD9" s="16"/>
      <c r="AE9" s="17"/>
      <c r="AF9" s="14"/>
      <c r="AG9" s="13"/>
      <c r="AH9" s="14"/>
      <c r="AI9" s="14"/>
      <c r="AJ9" s="15"/>
      <c r="AK9" s="14"/>
      <c r="AL9" s="16"/>
      <c r="AM9" s="17"/>
      <c r="AN9" s="14"/>
      <c r="AO9" s="13"/>
      <c r="AP9" s="14"/>
      <c r="AQ9" s="14"/>
      <c r="AR9" s="15"/>
      <c r="AS9" s="14"/>
      <c r="AT9" s="16"/>
      <c r="AU9" s="17"/>
      <c r="AV9" s="14"/>
      <c r="AW9" s="13"/>
      <c r="AX9" s="14"/>
      <c r="AY9" s="14"/>
      <c r="AZ9" s="15"/>
      <c r="BA9" s="14"/>
      <c r="BB9" s="16"/>
      <c r="BC9" s="17"/>
      <c r="BD9" s="14"/>
      <c r="BE9" s="13"/>
      <c r="BF9" s="14"/>
      <c r="BG9" s="14"/>
      <c r="BH9" s="15"/>
      <c r="BI9" s="14"/>
      <c r="BJ9" s="16"/>
      <c r="BK9" s="17"/>
      <c r="BL9" s="14"/>
      <c r="BM9" s="13"/>
      <c r="BN9" s="14"/>
      <c r="BO9" s="14"/>
      <c r="BP9" s="15"/>
      <c r="BQ9" s="14"/>
      <c r="BR9" s="16"/>
      <c r="BS9" s="17"/>
      <c r="BT9" s="14"/>
      <c r="BU9" s="13"/>
      <c r="BV9" s="14"/>
      <c r="BW9" s="14"/>
      <c r="BX9" s="15"/>
      <c r="BY9" s="14"/>
      <c r="BZ9" s="16"/>
      <c r="CA9" s="17"/>
      <c r="CB9" s="14"/>
      <c r="CC9" s="13"/>
      <c r="CD9" s="14"/>
      <c r="CE9" s="14"/>
      <c r="CF9" s="15"/>
      <c r="CG9" s="14"/>
      <c r="CH9" s="16"/>
      <c r="CI9" s="17"/>
      <c r="CJ9" s="14"/>
      <c r="CK9" s="13"/>
      <c r="CL9" s="14"/>
      <c r="CM9" s="14"/>
      <c r="CN9" s="15"/>
      <c r="CO9" s="14"/>
      <c r="CP9" s="16"/>
      <c r="CQ9" s="17"/>
      <c r="CR9" s="14"/>
      <c r="CS9" s="13"/>
      <c r="CT9" s="14"/>
      <c r="CU9" s="14"/>
      <c r="CV9" s="15"/>
      <c r="CW9" s="14"/>
      <c r="CX9" s="16"/>
      <c r="CY9" s="17"/>
      <c r="CZ9" s="14"/>
      <c r="DA9" s="13"/>
      <c r="DB9" s="14"/>
      <c r="DC9" s="14"/>
      <c r="DD9" s="15"/>
      <c r="DE9" s="14"/>
      <c r="DF9" s="16"/>
      <c r="DG9" s="17"/>
      <c r="DH9" s="14"/>
      <c r="DI9" s="13"/>
      <c r="DJ9" s="14"/>
      <c r="DK9" s="14"/>
      <c r="DL9" s="15"/>
      <c r="DM9" s="14"/>
      <c r="DN9" s="16"/>
      <c r="DO9" s="17"/>
      <c r="DP9" s="14"/>
      <c r="DQ9" s="13"/>
      <c r="DR9" s="14"/>
      <c r="DS9" s="14"/>
      <c r="DT9" s="15"/>
      <c r="DU9" s="14"/>
      <c r="DV9" s="16"/>
      <c r="DW9" s="17"/>
      <c r="DX9" s="14"/>
      <c r="DY9" s="13"/>
      <c r="DZ9" s="14"/>
      <c r="EA9" s="14"/>
      <c r="EB9" s="15"/>
      <c r="EC9" s="14"/>
      <c r="ED9" s="16"/>
      <c r="EE9" s="17"/>
      <c r="EF9" s="14"/>
      <c r="EG9" s="13"/>
      <c r="EH9" s="14"/>
      <c r="EI9" s="14"/>
      <c r="EJ9" s="15"/>
      <c r="EK9" s="14"/>
      <c r="EL9" s="16"/>
      <c r="EM9" s="17"/>
      <c r="EN9" s="14"/>
      <c r="EO9" s="13"/>
      <c r="EP9" s="14"/>
      <c r="EQ9" s="14"/>
      <c r="ER9" s="15"/>
      <c r="ES9" s="14"/>
      <c r="ET9" s="16"/>
      <c r="EU9" s="17"/>
      <c r="EV9" s="14"/>
      <c r="EW9" s="13"/>
      <c r="EX9" s="14"/>
      <c r="EY9" s="14"/>
      <c r="EZ9" s="15"/>
      <c r="FA9" s="14"/>
      <c r="FB9" s="16"/>
      <c r="FC9" s="17"/>
      <c r="FD9" s="14"/>
      <c r="FE9" s="13"/>
      <c r="FF9" s="14"/>
      <c r="FG9" s="14"/>
      <c r="FH9" s="15"/>
      <c r="FI9" s="14"/>
      <c r="FJ9" s="16"/>
      <c r="FK9" s="17"/>
      <c r="FL9" s="14"/>
      <c r="FM9" s="13"/>
      <c r="FN9" s="14"/>
      <c r="FO9" s="14"/>
      <c r="FP9" s="15"/>
      <c r="FQ9" s="14"/>
      <c r="FR9" s="16"/>
      <c r="FS9" s="17"/>
      <c r="FT9" s="14"/>
      <c r="FU9" s="13"/>
      <c r="FV9" s="14"/>
      <c r="FW9" s="14"/>
      <c r="FX9" s="15"/>
      <c r="FY9" s="14"/>
      <c r="FZ9" s="16"/>
      <c r="GA9" s="17"/>
      <c r="GB9" s="14"/>
      <c r="GC9" s="13"/>
      <c r="GD9" s="14"/>
      <c r="GE9" s="14"/>
      <c r="GF9" s="15"/>
      <c r="GG9" s="14"/>
      <c r="GH9" s="16"/>
      <c r="GI9" s="17"/>
      <c r="GJ9" s="14"/>
      <c r="GK9" s="13"/>
      <c r="GL9" s="14"/>
      <c r="GM9" s="14"/>
      <c r="GN9" s="15"/>
      <c r="GO9" s="14"/>
      <c r="GP9" s="16"/>
      <c r="GQ9" s="17"/>
      <c r="GR9" s="14"/>
      <c r="GS9" s="13"/>
      <c r="GT9" s="14"/>
      <c r="GU9" s="14"/>
      <c r="GV9" s="15"/>
      <c r="GW9" s="14"/>
      <c r="GX9" s="16"/>
      <c r="GY9" s="17"/>
      <c r="GZ9" s="14"/>
      <c r="HA9" s="13"/>
      <c r="HB9" s="14"/>
      <c r="HC9" s="14"/>
      <c r="HD9" s="15"/>
      <c r="HE9" s="14"/>
      <c r="HF9" s="16"/>
      <c r="HG9" s="17"/>
      <c r="HH9" s="14"/>
      <c r="HI9" s="13"/>
      <c r="HJ9" s="14"/>
      <c r="HK9" s="14"/>
      <c r="HL9" s="15"/>
      <c r="HM9" s="14"/>
      <c r="HN9" s="16"/>
      <c r="HO9" s="17"/>
      <c r="HP9" s="14"/>
      <c r="HQ9" s="13"/>
      <c r="HR9" s="14"/>
      <c r="HS9" s="14"/>
      <c r="HT9" s="15"/>
      <c r="HU9" s="14"/>
      <c r="HV9" s="16"/>
      <c r="HW9" s="17"/>
      <c r="HX9" s="14"/>
      <c r="HY9" s="13"/>
      <c r="HZ9" s="14"/>
      <c r="IA9" s="14"/>
      <c r="IB9" s="15"/>
      <c r="IC9" s="14"/>
      <c r="ID9" s="16"/>
      <c r="IE9" s="17"/>
      <c r="IF9" s="14"/>
      <c r="IG9" s="13"/>
      <c r="IH9" s="14"/>
      <c r="II9" s="14"/>
      <c r="IJ9" s="15"/>
      <c r="IK9" s="14"/>
      <c r="IL9" s="16"/>
      <c r="IM9" s="17"/>
      <c r="IN9" s="14"/>
      <c r="IO9" s="13"/>
      <c r="IP9" s="14"/>
      <c r="IQ9" s="14"/>
      <c r="IR9" s="15"/>
      <c r="IS9" s="14"/>
      <c r="IT9" s="16"/>
      <c r="IU9" s="17"/>
    </row>
    <row r="10" spans="1:8" s="18" customFormat="1" ht="15.75" thickBot="1">
      <c r="A10" s="9">
        <f t="shared" si="0"/>
        <v>0</v>
      </c>
      <c r="B10" s="10"/>
      <c r="C10" s="10">
        <f>$C$8</f>
        <v>0</v>
      </c>
      <c r="D10" s="11">
        <v>0.99</v>
      </c>
      <c r="E10" s="10">
        <f t="shared" si="1"/>
        <v>0</v>
      </c>
      <c r="F10" s="38"/>
      <c r="G10" s="52">
        <f t="shared" si="2"/>
        <v>0</v>
      </c>
      <c r="H10" s="39"/>
    </row>
    <row r="11" spans="1:8" s="18" customFormat="1" ht="15.75" thickBot="1">
      <c r="A11" s="9">
        <f t="shared" si="0"/>
        <v>0</v>
      </c>
      <c r="B11" s="10"/>
      <c r="C11" s="10">
        <f>$C$8</f>
        <v>0</v>
      </c>
      <c r="D11" s="11">
        <v>0.99</v>
      </c>
      <c r="E11" s="10">
        <f t="shared" si="1"/>
        <v>0</v>
      </c>
      <c r="F11" s="38"/>
      <c r="G11" s="52">
        <f t="shared" si="2"/>
        <v>0</v>
      </c>
      <c r="H11" s="39"/>
    </row>
    <row r="12" spans="1:8" s="18" customFormat="1" ht="15.75" thickBot="1">
      <c r="A12" s="9">
        <f t="shared" si="0"/>
        <v>0</v>
      </c>
      <c r="B12" s="10"/>
      <c r="C12" s="10">
        <f>$C$8</f>
        <v>0</v>
      </c>
      <c r="D12" s="11">
        <v>0.99</v>
      </c>
      <c r="E12" s="10">
        <f t="shared" si="1"/>
        <v>0</v>
      </c>
      <c r="F12" s="38"/>
      <c r="G12" s="52">
        <f t="shared" si="2"/>
        <v>0</v>
      </c>
      <c r="H12" s="39"/>
    </row>
    <row r="13" spans="1:8" s="18" customFormat="1" ht="15.75" thickBot="1">
      <c r="A13" s="9">
        <f t="shared" si="0"/>
        <v>0</v>
      </c>
      <c r="B13" s="10"/>
      <c r="C13" s="10">
        <f>$C$8</f>
        <v>0</v>
      </c>
      <c r="D13" s="11">
        <v>0.99</v>
      </c>
      <c r="E13" s="10">
        <f t="shared" si="1"/>
        <v>0</v>
      </c>
      <c r="F13" s="38"/>
      <c r="G13" s="53">
        <f t="shared" si="2"/>
        <v>0</v>
      </c>
      <c r="H13" s="39"/>
    </row>
    <row r="14" spans="1:8" s="19" customFormat="1" ht="15" thickTop="1">
      <c r="A14" s="1"/>
      <c r="B14" s="1"/>
      <c r="C14" s="1"/>
      <c r="D14" s="1"/>
      <c r="E14" s="1"/>
      <c r="F14" s="30" t="s">
        <v>22</v>
      </c>
      <c r="G14" s="51">
        <f>SUM(G8:G13)</f>
        <v>0</v>
      </c>
      <c r="H14" s="1"/>
    </row>
    <row r="15" spans="1:8" s="19" customFormat="1" ht="14.25">
      <c r="A15" s="1" t="s">
        <v>12</v>
      </c>
      <c r="B15" s="1"/>
      <c r="C15" s="1"/>
      <c r="D15" s="1"/>
      <c r="E15" s="1"/>
      <c r="F15" s="1"/>
      <c r="G15" s="1"/>
      <c r="H15" s="1"/>
    </row>
    <row r="16" spans="1:10" s="19" customFormat="1" ht="42" thickBot="1">
      <c r="A16" s="20" t="s">
        <v>5</v>
      </c>
      <c r="B16" s="20" t="s">
        <v>6</v>
      </c>
      <c r="C16" s="20" t="s">
        <v>7</v>
      </c>
      <c r="D16" s="20" t="s">
        <v>31</v>
      </c>
      <c r="E16" s="20" t="s">
        <v>8</v>
      </c>
      <c r="F16" s="20" t="s">
        <v>16</v>
      </c>
      <c r="G16" s="20" t="s">
        <v>17</v>
      </c>
      <c r="H16" s="20" t="s">
        <v>9</v>
      </c>
      <c r="I16" s="20" t="s">
        <v>32</v>
      </c>
      <c r="J16" s="20" t="s">
        <v>18</v>
      </c>
    </row>
    <row r="17" spans="1:10" s="19" customFormat="1" ht="15.75" thickBot="1" thickTop="1">
      <c r="A17" s="21"/>
      <c r="B17" s="22"/>
      <c r="C17" s="27">
        <f aca="true" t="shared" si="3" ref="C17:C23">IF(B17&lt;&gt;"",SUM($J$1-B17),0)</f>
        <v>0</v>
      </c>
      <c r="D17" s="23"/>
      <c r="E17" s="24">
        <f>D17*EXP(C17*-$C$4)</f>
        <v>0</v>
      </c>
      <c r="F17" s="24"/>
      <c r="G17" s="24"/>
      <c r="H17" s="25">
        <f>IF(F17&lt;&gt;"",((F17-G17)/F17),0)</f>
        <v>0</v>
      </c>
      <c r="I17" s="24">
        <f aca="true" t="shared" si="4" ref="I17:I23">H17*E17</f>
        <v>0</v>
      </c>
      <c r="J17" s="24">
        <f>IF(F17&lt;&gt;"",(G17/F17),0)*E17</f>
        <v>0</v>
      </c>
    </row>
    <row r="18" spans="1:10" ht="15.75" thickBot="1" thickTop="1">
      <c r="A18" s="8"/>
      <c r="B18" s="26"/>
      <c r="C18" s="27">
        <f t="shared" si="3"/>
        <v>0</v>
      </c>
      <c r="D18" s="28"/>
      <c r="E18" s="29">
        <f aca="true" t="shared" si="5" ref="E18:E23">D18*EXP(C18*-$C$4)</f>
        <v>0</v>
      </c>
      <c r="F18" s="29"/>
      <c r="G18" s="29"/>
      <c r="H18" s="25">
        <f aca="true" t="shared" si="6" ref="H18:H23">IF(F18&lt;&gt;"",((F18-G18)/F18),0)</f>
        <v>0</v>
      </c>
      <c r="I18" s="29">
        <f t="shared" si="4"/>
        <v>0</v>
      </c>
      <c r="J18" s="24">
        <f aca="true" t="shared" si="7" ref="J18:J23">IF(F18&lt;&gt;"",(G18/F18),0)*E18</f>
        <v>0</v>
      </c>
    </row>
    <row r="19" spans="1:10" ht="15.75" thickBot="1" thickTop="1">
      <c r="A19" s="8"/>
      <c r="B19" s="26"/>
      <c r="C19" s="27">
        <f t="shared" si="3"/>
        <v>0</v>
      </c>
      <c r="D19" s="28"/>
      <c r="E19" s="29">
        <f t="shared" si="5"/>
        <v>0</v>
      </c>
      <c r="F19" s="29"/>
      <c r="G19" s="29"/>
      <c r="H19" s="25">
        <f t="shared" si="6"/>
        <v>0</v>
      </c>
      <c r="I19" s="29">
        <f t="shared" si="4"/>
        <v>0</v>
      </c>
      <c r="J19" s="24">
        <f t="shared" si="7"/>
        <v>0</v>
      </c>
    </row>
    <row r="20" spans="1:10" ht="15.75" thickBot="1" thickTop="1">
      <c r="A20" s="8"/>
      <c r="B20" s="2"/>
      <c r="C20" s="27">
        <f t="shared" si="3"/>
        <v>0</v>
      </c>
      <c r="D20" s="28"/>
      <c r="E20" s="29">
        <f t="shared" si="5"/>
        <v>0</v>
      </c>
      <c r="F20" s="29"/>
      <c r="G20" s="29"/>
      <c r="H20" s="25">
        <f t="shared" si="6"/>
        <v>0</v>
      </c>
      <c r="I20" s="29">
        <f t="shared" si="4"/>
        <v>0</v>
      </c>
      <c r="J20" s="24">
        <f t="shared" si="7"/>
        <v>0</v>
      </c>
    </row>
    <row r="21" spans="1:10" ht="15.75" thickBot="1" thickTop="1">
      <c r="A21" s="8"/>
      <c r="B21" s="26"/>
      <c r="C21" s="27">
        <f t="shared" si="3"/>
        <v>0</v>
      </c>
      <c r="D21" s="28"/>
      <c r="E21" s="29">
        <f t="shared" si="5"/>
        <v>0</v>
      </c>
      <c r="F21" s="29"/>
      <c r="G21" s="29"/>
      <c r="H21" s="25">
        <f t="shared" si="6"/>
        <v>0</v>
      </c>
      <c r="I21" s="45">
        <f t="shared" si="4"/>
        <v>0</v>
      </c>
      <c r="J21" s="24">
        <f t="shared" si="7"/>
        <v>0</v>
      </c>
    </row>
    <row r="22" spans="1:10" ht="15.75" thickBot="1" thickTop="1">
      <c r="A22" s="8"/>
      <c r="B22" s="26"/>
      <c r="C22" s="27">
        <f t="shared" si="3"/>
        <v>0</v>
      </c>
      <c r="D22" s="28"/>
      <c r="E22" s="29">
        <f t="shared" si="5"/>
        <v>0</v>
      </c>
      <c r="F22" s="29"/>
      <c r="G22" s="29"/>
      <c r="H22" s="25">
        <f t="shared" si="6"/>
        <v>0</v>
      </c>
      <c r="I22" s="29">
        <f t="shared" si="4"/>
        <v>0</v>
      </c>
      <c r="J22" s="24">
        <f t="shared" si="7"/>
        <v>0</v>
      </c>
    </row>
    <row r="23" spans="1:10" ht="15" thickTop="1">
      <c r="A23" s="8"/>
      <c r="B23" s="26"/>
      <c r="C23" s="27">
        <f t="shared" si="3"/>
        <v>0</v>
      </c>
      <c r="D23" s="28"/>
      <c r="E23" s="29">
        <f t="shared" si="5"/>
        <v>0</v>
      </c>
      <c r="F23" s="29"/>
      <c r="G23" s="29"/>
      <c r="H23" s="25">
        <f t="shared" si="6"/>
        <v>0</v>
      </c>
      <c r="I23" s="45">
        <f t="shared" si="4"/>
        <v>0</v>
      </c>
      <c r="J23" s="24">
        <f t="shared" si="7"/>
        <v>0</v>
      </c>
    </row>
    <row r="24" spans="1:9" ht="14.25">
      <c r="A24" s="16"/>
      <c r="B24" s="33"/>
      <c r="C24" s="34"/>
      <c r="D24" s="35"/>
      <c r="G24" s="36"/>
      <c r="H24" s="37" t="s">
        <v>23</v>
      </c>
      <c r="I24" s="46">
        <f>SUM(I17:I23)</f>
        <v>0</v>
      </c>
    </row>
    <row r="25" spans="1:10" ht="15" thickBot="1">
      <c r="A25" s="16"/>
      <c r="B25" s="33"/>
      <c r="C25" s="34"/>
      <c r="D25" s="35"/>
      <c r="G25" s="36"/>
      <c r="H25" s="41" t="s">
        <v>27</v>
      </c>
      <c r="I25" s="32"/>
      <c r="J25" s="48">
        <v>0</v>
      </c>
    </row>
    <row r="26" spans="1:9" ht="14.25">
      <c r="A26" s="16"/>
      <c r="B26" s="33"/>
      <c r="C26" s="34"/>
      <c r="D26" s="35"/>
      <c r="G26" s="36"/>
      <c r="H26" s="37" t="s">
        <v>20</v>
      </c>
      <c r="I26" s="47">
        <f>G14</f>
        <v>0</v>
      </c>
    </row>
    <row r="27" spans="3:10" ht="15.75" thickBot="1">
      <c r="C27" s="42" t="s">
        <v>29</v>
      </c>
      <c r="D27" s="50">
        <v>0</v>
      </c>
      <c r="H27" s="30" t="s">
        <v>26</v>
      </c>
      <c r="I27" s="12"/>
      <c r="J27" s="47">
        <f>SUM(J17:J23)-J25</f>
        <v>0</v>
      </c>
    </row>
    <row r="28" spans="8:9" ht="15.75" thickBot="1">
      <c r="H28" s="42" t="s">
        <v>21</v>
      </c>
      <c r="I28" s="49">
        <f>SUM(I24-I26-D27+J27)</f>
        <v>0</v>
      </c>
    </row>
    <row r="29" spans="8:9" ht="15">
      <c r="H29" s="42"/>
      <c r="I29" s="54"/>
    </row>
    <row r="30" spans="3:9" ht="15">
      <c r="C30" s="12" t="s">
        <v>25</v>
      </c>
      <c r="D30" s="44"/>
      <c r="H30" s="12" t="s">
        <v>24</v>
      </c>
      <c r="I30" s="44"/>
    </row>
  </sheetData>
  <printOptions/>
  <pageMargins left="0.76" right="0.58" top="1.02" bottom="0.25" header="0.76" footer="0.09"/>
  <pageSetup horizontalDpi="600" verticalDpi="600" orientation="landscape" r:id="rId1"/>
  <headerFooter alignWithMargins="0">
    <oddHeader>&amp;C&amp;"Times New Roman,Regular"&amp;14Radioactive Waste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Elting</dc:creator>
  <cp:keywords/>
  <dc:description/>
  <cp:lastModifiedBy>Patricia Inbody</cp:lastModifiedBy>
  <cp:lastPrinted>2003-11-04T20:15:10Z</cp:lastPrinted>
  <dcterms:created xsi:type="dcterms:W3CDTF">2002-07-29T21:44:54Z</dcterms:created>
  <dcterms:modified xsi:type="dcterms:W3CDTF">2009-08-18T21:46:53Z</dcterms:modified>
  <cp:category/>
  <cp:version/>
  <cp:contentType/>
  <cp:contentStatus/>
</cp:coreProperties>
</file>